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y\Desktop\"/>
    </mc:Choice>
  </mc:AlternateContent>
  <xr:revisionPtr revIDLastSave="0" documentId="13_ncr:1_{8E9C1FF4-5E08-4D9E-B2ED-81B9B39BCBD1}" xr6:coauthVersionLast="47" xr6:coauthVersionMax="47" xr10:uidLastSave="{00000000-0000-0000-0000-000000000000}"/>
  <bookViews>
    <workbookView xWindow="-108" yWindow="-108" windowWidth="30936" windowHeight="16776" tabRatio="874" xr2:uid="{008F16A3-8B5F-4E90-AFC5-A40A1196DD93}"/>
  </bookViews>
  <sheets>
    <sheet name="№1" sheetId="25" r:id="rId1"/>
    <sheet name="№2" sheetId="28" r:id="rId2"/>
    <sheet name="№3" sheetId="34" r:id="rId3"/>
    <sheet name="№4" sheetId="27" r:id="rId4"/>
    <sheet name="№5" sheetId="29" r:id="rId5"/>
    <sheet name="№6" sheetId="30" r:id="rId6"/>
    <sheet name="№7" sheetId="33" r:id="rId7"/>
    <sheet name="№8" sheetId="2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33" l="1"/>
  <c r="E12" i="33"/>
  <c r="E11" i="33"/>
  <c r="E10" i="33"/>
  <c r="E9" i="33"/>
  <c r="E8" i="33"/>
  <c r="E7" i="33"/>
  <c r="E6" i="33"/>
  <c r="E5" i="33"/>
  <c r="E4" i="33"/>
  <c r="D13" i="33"/>
  <c r="D12" i="33"/>
  <c r="D11" i="33"/>
  <c r="D10" i="33"/>
  <c r="D9" i="33"/>
  <c r="D8" i="33"/>
  <c r="D7" i="33"/>
  <c r="D6" i="33"/>
  <c r="D5" i="33"/>
  <c r="D4" i="33"/>
  <c r="B4" i="30" l="1"/>
  <c r="B4" i="29"/>
  <c r="B4" i="28"/>
  <c r="C3" i="26"/>
  <c r="C12" i="26"/>
  <c r="C11" i="26"/>
  <c r="C10" i="26"/>
  <c r="C9" i="26"/>
  <c r="C8" i="26"/>
  <c r="C7" i="26"/>
  <c r="C6" i="26"/>
  <c r="C5" i="26"/>
  <c r="C4" i="26"/>
</calcChain>
</file>

<file path=xl/sharedStrings.xml><?xml version="1.0" encoding="utf-8"?>
<sst xmlns="http://schemas.openxmlformats.org/spreadsheetml/2006/main" count="91" uniqueCount="82">
  <si>
    <t xml:space="preserve">Завдання: </t>
  </si>
  <si>
    <t>Рік</t>
  </si>
  <si>
    <t>VIP 001</t>
  </si>
  <si>
    <t>VIP 002</t>
  </si>
  <si>
    <t>VIP 003</t>
  </si>
  <si>
    <t>VIP 004</t>
  </si>
  <si>
    <t>VIP 005</t>
  </si>
  <si>
    <t>VIP 006</t>
  </si>
  <si>
    <t>VIP 007</t>
  </si>
  <si>
    <t>VIP 008</t>
  </si>
  <si>
    <t>VIP 009</t>
  </si>
  <si>
    <t>VIP 010</t>
  </si>
  <si>
    <t>Сьогодні</t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</si>
  <si>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Використовуючи функцію </t>
    </r>
    <r>
      <rPr>
        <b/>
        <i/>
        <sz val="14"/>
        <color rgb="FF008000"/>
        <rFont val="Calibri"/>
        <family val="2"/>
        <charset val="204"/>
        <scheme val="minor"/>
      </rPr>
      <t xml:space="preserve">TODAY </t>
    </r>
    <r>
      <rPr>
        <i/>
        <sz val="14"/>
        <color rgb="FF008000"/>
        <rFont val="Calibri"/>
        <family val="2"/>
        <charset val="204"/>
        <scheme val="minor"/>
      </rPr>
      <t>відобразити</t>
    </r>
  </si>
  <si>
    <r>
      <t xml:space="preserve">у відповідній клітинці </t>
    </r>
    <r>
      <rPr>
        <b/>
        <i/>
        <sz val="14"/>
        <color rgb="FF008000"/>
        <rFont val="Calibri"/>
        <family val="2"/>
        <charset val="204"/>
        <scheme val="minor"/>
      </rPr>
      <t>поточну оновлювану дату.</t>
    </r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</si>
  <si>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Використовуючи функцію </t>
    </r>
    <r>
      <rPr>
        <b/>
        <i/>
        <sz val="14"/>
        <color rgb="FF008000"/>
        <rFont val="Calibri"/>
        <family val="2"/>
        <charset val="204"/>
        <scheme val="minor"/>
      </rPr>
      <t xml:space="preserve">WORKDAY </t>
    </r>
    <r>
      <rPr>
        <i/>
        <sz val="14"/>
        <color rgb="FF008000"/>
        <rFont val="Calibri"/>
        <family val="2"/>
        <charset val="204"/>
        <scheme val="minor"/>
      </rPr>
      <t>визначити</t>
    </r>
  </si>
  <si>
    <t>Дата</t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</si>
  <si>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Обчислити </t>
    </r>
    <r>
      <rPr>
        <b/>
        <i/>
        <sz val="14"/>
        <color rgb="FF008000"/>
        <rFont val="Calibri"/>
        <family val="2"/>
        <charset val="204"/>
        <scheme val="minor"/>
      </rPr>
      <t>Дату виготовлення,</t>
    </r>
    <r>
      <rPr>
        <i/>
        <sz val="14"/>
        <color rgb="FF008000"/>
        <rFont val="Calibri"/>
        <family val="2"/>
        <charset val="204"/>
        <scheme val="minor"/>
      </rPr>
      <t xml:space="preserve"> враховуючи, що на виготовлення</t>
    </r>
  </si>
  <si>
    <t>було оформлено.</t>
  </si>
  <si>
    <r>
      <rPr>
        <b/>
        <i/>
        <sz val="14"/>
        <color rgb="FF008000"/>
        <rFont val="Calibri"/>
        <family val="2"/>
        <charset val="204"/>
        <scheme val="minor"/>
      </rPr>
      <t>2.</t>
    </r>
    <r>
      <rPr>
        <i/>
        <sz val="14"/>
        <color rgb="FF008000"/>
        <rFont val="Calibri"/>
        <family val="2"/>
        <charset val="204"/>
        <scheme val="minor"/>
      </rPr>
      <t xml:space="preserve">Визначити </t>
    </r>
    <r>
      <rPr>
        <b/>
        <i/>
        <sz val="14"/>
        <color rgb="FF008000"/>
        <rFont val="Calibri"/>
        <family val="2"/>
        <charset val="204"/>
        <scheme val="minor"/>
      </rPr>
      <t>Дату видачі</t>
    </r>
    <r>
      <rPr>
        <i/>
        <sz val="14"/>
        <color rgb="FF008000"/>
        <rFont val="Calibri"/>
        <family val="2"/>
        <charset val="204"/>
        <scheme val="minor"/>
      </rPr>
      <t xml:space="preserve"> замовлення за умови, що термін доставки</t>
    </r>
  </si>
  <si>
    <t>Свята</t>
  </si>
  <si>
    <r>
      <rPr>
        <b/>
        <i/>
        <sz val="14"/>
        <color rgb="FF008000"/>
        <rFont val="Calibri"/>
        <family val="2"/>
        <charset val="204"/>
        <scheme val="minor"/>
      </rPr>
      <t>дату,</t>
    </r>
    <r>
      <rPr>
        <i/>
        <sz val="14"/>
        <color rgb="FF008000"/>
        <rFont val="Calibri"/>
        <family val="2"/>
        <charset val="204"/>
        <scheme val="minor"/>
      </rPr>
      <t xml:space="preserve"> коли співробітник піде у відпустку.</t>
    </r>
  </si>
  <si>
    <t>Зауважемо, що йому до відпустки треба</t>
  </si>
  <si>
    <t xml:space="preserve">відпрацювати ще два тижні від поточної дати. </t>
  </si>
  <si>
    <t>Поточна дата</t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</si>
  <si>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Використовуючи функцію </t>
    </r>
    <r>
      <rPr>
        <b/>
        <i/>
        <sz val="14"/>
        <color rgb="FF008000"/>
        <rFont val="Calibri"/>
        <family val="2"/>
        <charset val="204"/>
        <scheme val="minor"/>
      </rPr>
      <t xml:space="preserve">YEAR </t>
    </r>
    <r>
      <rPr>
        <i/>
        <sz val="14"/>
        <color rgb="FF008000"/>
        <rFont val="Calibri"/>
        <family val="2"/>
        <charset val="204"/>
        <scheme val="minor"/>
      </rPr>
      <t>у відповідній</t>
    </r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</si>
  <si>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Використовуючи функцію </t>
    </r>
    <r>
      <rPr>
        <b/>
        <i/>
        <sz val="14"/>
        <color rgb="FF008000"/>
        <rFont val="Calibri"/>
        <family val="2"/>
        <charset val="204"/>
        <scheme val="minor"/>
      </rPr>
      <t xml:space="preserve">WEEKDAY </t>
    </r>
    <r>
      <rPr>
        <i/>
        <sz val="14"/>
        <color rgb="FF008000"/>
        <rFont val="Calibri"/>
        <family val="2"/>
        <charset val="204"/>
        <scheme val="minor"/>
      </rPr>
      <t>у відповідній</t>
    </r>
  </si>
  <si>
    <r>
      <t xml:space="preserve">клітинці, відобразити </t>
    </r>
    <r>
      <rPr>
        <b/>
        <i/>
        <sz val="14"/>
        <color rgb="FF008000"/>
        <rFont val="Calibri"/>
        <family val="2"/>
        <charset val="204"/>
        <scheme val="minor"/>
      </rPr>
      <t>номер дня тижня.</t>
    </r>
  </si>
  <si>
    <r>
      <t>клітинці, відобразити назву</t>
    </r>
    <r>
      <rPr>
        <b/>
        <i/>
        <sz val="14"/>
        <color rgb="FF008000"/>
        <rFont val="Calibri"/>
        <family val="2"/>
        <charset val="204"/>
        <scheme val="minor"/>
      </rPr>
      <t xml:space="preserve"> дня тижня.</t>
    </r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</si>
  <si>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Використовуючи функцію </t>
    </r>
    <r>
      <rPr>
        <b/>
        <i/>
        <sz val="14"/>
        <color rgb="FF008000"/>
        <rFont val="Calibri"/>
        <family val="2"/>
        <charset val="204"/>
        <scheme val="minor"/>
      </rPr>
      <t xml:space="preserve">TEXT </t>
    </r>
    <r>
      <rPr>
        <i/>
        <sz val="14"/>
        <color rgb="FF008000"/>
        <rFont val="Calibri"/>
        <family val="2"/>
        <charset val="204"/>
        <scheme val="minor"/>
      </rPr>
      <t>у відповідній</t>
    </r>
  </si>
  <si>
    <t>День тиждня</t>
  </si>
  <si>
    <t>№</t>
  </si>
  <si>
    <t>проект 1</t>
  </si>
  <si>
    <t>проект 2</t>
  </si>
  <si>
    <t>проект 3</t>
  </si>
  <si>
    <t>проект 4</t>
  </si>
  <si>
    <t>проект 5</t>
  </si>
  <si>
    <t>проект 6</t>
  </si>
  <si>
    <t>проект 7</t>
  </si>
  <si>
    <t>проект 8</t>
  </si>
  <si>
    <t>проект 9</t>
  </si>
  <si>
    <t>проект 10</t>
  </si>
  <si>
    <t>№
п\п</t>
  </si>
  <si>
    <t>Номер дня тижня</t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</si>
  <si>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Використовуючи функцію </t>
    </r>
    <r>
      <rPr>
        <b/>
        <i/>
        <sz val="14"/>
        <color rgb="FF008000"/>
        <rFont val="Calibri"/>
        <family val="2"/>
        <charset val="204"/>
        <scheme val="minor"/>
      </rPr>
      <t xml:space="preserve">NETWORKDAYS </t>
    </r>
    <r>
      <rPr>
        <i/>
        <sz val="14"/>
        <color rgb="FF008000"/>
        <rFont val="Calibri"/>
        <family val="2"/>
        <charset val="204"/>
        <scheme val="minor"/>
      </rPr>
      <t>визначити</t>
    </r>
  </si>
  <si>
    <t>Назва проекту</t>
  </si>
  <si>
    <t>Дата початку</t>
  </si>
  <si>
    <t>Дата закінчення</t>
  </si>
  <si>
    <t>Тривалість, дни</t>
  </si>
  <si>
    <t>календарні</t>
  </si>
  <si>
    <t>робочі</t>
  </si>
  <si>
    <r>
      <rPr>
        <b/>
        <i/>
        <sz val="14"/>
        <color rgb="FF008000"/>
        <rFont val="Calibri"/>
        <family val="2"/>
        <charset val="204"/>
        <scheme val="minor"/>
      </rPr>
      <t>кількість робочих днів,</t>
    </r>
    <r>
      <rPr>
        <i/>
        <sz val="14"/>
        <color rgb="FF008000"/>
        <rFont val="Calibri"/>
        <family val="2"/>
        <charset val="204"/>
        <scheme val="minor"/>
      </rPr>
      <t xml:space="preserve"> затрачених на виконання проекту.</t>
    </r>
  </si>
  <si>
    <t>Ефремов Вольдемар Аристархович</t>
  </si>
  <si>
    <t>Нестеров Роман Олегович</t>
  </si>
  <si>
    <t>Пахомов Савелий Федотович</t>
  </si>
  <si>
    <t>Агафонов Федор Владимирович</t>
  </si>
  <si>
    <t>Кошелев Гаянэ Протасьевич</t>
  </si>
  <si>
    <t>Назаров Аверьян Федосеевич</t>
  </si>
  <si>
    <t>Мясников Модест Сергеевич</t>
  </si>
  <si>
    <t>Мясников Корней Ярославович</t>
  </si>
  <si>
    <t>Поляков Геннадий Альбертович</t>
  </si>
  <si>
    <t>Архипов Эдуард Адольфович</t>
  </si>
  <si>
    <t>Игнатьева Анжиолетта Владиславовна</t>
  </si>
  <si>
    <t>Коновалова Сабина Валентиновна</t>
  </si>
  <si>
    <t>Белоусова Санда Александровна</t>
  </si>
  <si>
    <t>Молчанова Сусанна Лаврентьевна</t>
  </si>
  <si>
    <t>Игнатьева Эльвира Дмитриевна</t>
  </si>
  <si>
    <t>Молчанова Арьяна Серапионовна</t>
  </si>
  <si>
    <t>ПІБ</t>
  </si>
  <si>
    <t>Дата народження</t>
  </si>
  <si>
    <t>Вік</t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</si>
  <si>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>Визначити вік людини на даний момент.</t>
    </r>
  </si>
  <si>
    <t>Дата оформлення</t>
  </si>
  <si>
    <t>Дата виготовдення</t>
  </si>
  <si>
    <t>Номер заказу</t>
  </si>
  <si>
    <t>Дата 
видачі</t>
  </si>
  <si>
    <r>
      <t xml:space="preserve">замовлення потрібно </t>
    </r>
    <r>
      <rPr>
        <b/>
        <i/>
        <sz val="14"/>
        <color rgb="FF008000"/>
        <rFont val="Calibri"/>
        <family val="2"/>
        <charset val="204"/>
        <scheme val="minor"/>
      </rPr>
      <t>7 календарних днів,</t>
    </r>
    <r>
      <rPr>
        <i/>
        <sz val="14"/>
        <color rgb="FF008000"/>
        <rFont val="Calibri"/>
        <family val="2"/>
        <charset val="204"/>
        <scheme val="minor"/>
      </rPr>
      <t xml:space="preserve"> після того як замовлення</t>
    </r>
  </si>
  <si>
    <r>
      <t xml:space="preserve">замовлення складає </t>
    </r>
    <r>
      <rPr>
        <b/>
        <i/>
        <sz val="14"/>
        <color rgb="FF008000"/>
        <rFont val="Calibri"/>
        <family val="2"/>
        <charset val="204"/>
        <scheme val="minor"/>
      </rPr>
      <t>5 робочих днів</t>
    </r>
    <r>
      <rPr>
        <i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після виготовлення.</t>
    </r>
  </si>
  <si>
    <r>
      <t xml:space="preserve">Враховуйте, що у </t>
    </r>
    <r>
      <rPr>
        <b/>
        <i/>
        <sz val="14"/>
        <color rgb="FF008000"/>
        <rFont val="Calibri"/>
        <family val="2"/>
        <charset val="204"/>
        <scheme val="minor"/>
      </rPr>
      <t>Серпні</t>
    </r>
    <r>
      <rPr>
        <i/>
        <sz val="14"/>
        <color rgb="FF008000"/>
        <rFont val="Calibri"/>
        <family val="2"/>
        <charset val="204"/>
        <scheme val="minor"/>
      </rPr>
      <t xml:space="preserve"> є один додатковий святковий день -</t>
    </r>
  </si>
  <si>
    <t xml:space="preserve"> то наступний понеділок є теж вихідним днем. </t>
  </si>
  <si>
    <r>
      <t xml:space="preserve"> День незалежності України.</t>
    </r>
    <r>
      <rPr>
        <i/>
        <sz val="14"/>
        <color rgb="FF008000"/>
        <rFont val="Calibri"/>
        <family val="2"/>
        <charset val="204"/>
        <scheme val="minor"/>
      </rPr>
      <t xml:space="preserve"> І якщо він припадає на вихідний день,</t>
    </r>
  </si>
  <si>
    <r>
      <t xml:space="preserve">клітинці, відобразити лише </t>
    </r>
    <r>
      <rPr>
        <b/>
        <i/>
        <sz val="14"/>
        <color rgb="FF008000"/>
        <rFont val="Calibri"/>
        <family val="2"/>
        <charset val="204"/>
        <scheme val="minor"/>
      </rPr>
      <t>рік поточної дати.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</si>
</sst>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i/>
      <sz val="14"/>
      <color rgb="FFFF5050"/>
      <name val="Calibri"/>
      <family val="2"/>
      <charset val="204"/>
      <scheme val="minor"/>
    </font>
    <font>
      <i/>
      <sz val="14"/>
      <color rgb="FF008000"/>
      <name val="Calibri"/>
      <family val="2"/>
      <charset val="204"/>
      <scheme val="minor"/>
    </font>
    <font>
      <b/>
      <i/>
      <sz val="14"/>
      <color rgb="FF008000"/>
      <name val="Calibri"/>
      <family val="2"/>
      <charset val="204"/>
      <scheme val="minor"/>
    </font>
    <font>
      <b/>
      <i/>
      <sz val="12"/>
      <color rgb="FFFFFFFF"/>
      <name val="Trebuchet MS"/>
      <family val="2"/>
      <charset val="204"/>
    </font>
    <font>
      <b/>
      <sz val="12"/>
      <color theme="1"/>
      <name val="Century Gothic"/>
      <family val="2"/>
      <charset val="204"/>
    </font>
    <font>
      <b/>
      <i/>
      <sz val="12"/>
      <color theme="0"/>
      <name val="Trebuchet MS"/>
      <family val="2"/>
      <charset val="204"/>
    </font>
    <font>
      <sz val="12"/>
      <name val="Century Gothic"/>
      <family val="2"/>
      <charset val="204"/>
    </font>
    <font>
      <b/>
      <sz val="14"/>
      <color rgb="FF000000"/>
      <name val="Century Gothic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32">
    <border>
      <left/>
      <right/>
      <top/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/>
      <right/>
      <top/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thin">
        <color theme="0"/>
      </right>
      <top style="medium">
        <color rgb="FF008000"/>
      </top>
      <bottom/>
      <diagonal/>
    </border>
    <border>
      <left style="thin">
        <color theme="0"/>
      </left>
      <right style="thin">
        <color theme="0"/>
      </right>
      <top style="medium">
        <color rgb="FF008000"/>
      </top>
      <bottom/>
      <diagonal/>
    </border>
    <border>
      <left style="thin">
        <color theme="0"/>
      </left>
      <right style="medium">
        <color rgb="FF008000"/>
      </right>
      <top style="medium">
        <color rgb="FF008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8000"/>
      </left>
      <right style="thin">
        <color theme="0"/>
      </right>
      <top style="medium">
        <color rgb="FF008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8000"/>
      </top>
      <bottom style="thin">
        <color theme="0"/>
      </bottom>
      <diagonal/>
    </border>
    <border>
      <left style="thin">
        <color theme="0"/>
      </left>
      <right style="medium">
        <color rgb="FF008000"/>
      </right>
      <top style="medium">
        <color rgb="FF008000"/>
      </top>
      <bottom style="thin">
        <color theme="0"/>
      </bottom>
      <diagonal/>
    </border>
    <border>
      <left style="medium">
        <color rgb="FF008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8000"/>
      </right>
      <top style="thin">
        <color theme="0"/>
      </top>
      <bottom style="thin">
        <color theme="0"/>
      </bottom>
      <diagonal/>
    </border>
    <border>
      <left style="medium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 style="medium">
        <color rgb="FF008000"/>
      </top>
      <bottom/>
      <diagonal/>
    </border>
    <border>
      <left style="thin">
        <color rgb="FF008000"/>
      </left>
      <right/>
      <top/>
      <bottom style="medium">
        <color rgb="FF008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800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008000"/>
      </right>
      <top style="thin">
        <color theme="0"/>
      </top>
      <bottom/>
      <diagonal/>
    </border>
    <border>
      <left style="thin">
        <color rgb="FF008000"/>
      </left>
      <right style="thin">
        <color rgb="FF008000"/>
      </right>
      <top/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/>
      <bottom style="medium">
        <color rgb="FF008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3" borderId="0" xfId="0" applyFill="1"/>
    <xf numFmtId="0" fontId="1" fillId="3" borderId="0" xfId="0" applyFont="1" applyFill="1"/>
    <xf numFmtId="0" fontId="2" fillId="3" borderId="0" xfId="0" applyFont="1" applyFill="1" applyAlignment="1">
      <alignment horizontal="left" indent="2"/>
    </xf>
    <xf numFmtId="0" fontId="2" fillId="3" borderId="0" xfId="0" applyFont="1" applyFill="1" applyAlignment="1">
      <alignment horizontal="left" indent="3"/>
    </xf>
    <xf numFmtId="0" fontId="3" fillId="3" borderId="0" xfId="0" applyFont="1" applyFill="1" applyAlignment="1">
      <alignment horizontal="left" indent="3"/>
    </xf>
    <xf numFmtId="0" fontId="2" fillId="3" borderId="0" xfId="0" applyFont="1" applyFill="1" applyAlignment="1">
      <alignment horizontal="left" indent="4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3" borderId="2" xfId="0" quotePrefix="1" applyFont="1" applyFill="1" applyBorder="1"/>
    <xf numFmtId="14" fontId="7" fillId="3" borderId="1" xfId="0" quotePrefix="1" applyNumberFormat="1" applyFont="1" applyFill="1" applyBorder="1"/>
    <xf numFmtId="0" fontId="7" fillId="3" borderId="4" xfId="0" quotePrefix="1" applyFont="1" applyFill="1" applyBorder="1"/>
    <xf numFmtId="14" fontId="7" fillId="3" borderId="5" xfId="0" quotePrefix="1" applyNumberFormat="1" applyFont="1" applyFill="1" applyBorder="1"/>
    <xf numFmtId="0" fontId="3" fillId="3" borderId="0" xfId="0" applyFont="1" applyFill="1" applyAlignment="1">
      <alignment horizontal="left" indent="4"/>
    </xf>
    <xf numFmtId="0" fontId="7" fillId="3" borderId="23" xfId="0" quotePrefix="1" applyFont="1" applyFill="1" applyBorder="1"/>
    <xf numFmtId="14" fontId="7" fillId="3" borderId="23" xfId="0" quotePrefix="1" applyNumberFormat="1" applyFont="1" applyFill="1" applyBorder="1"/>
    <xf numFmtId="0" fontId="6" fillId="2" borderId="21" xfId="0" applyFont="1" applyFill="1" applyBorder="1" applyAlignment="1">
      <alignment horizontal="center" vertical="center" wrapText="1"/>
    </xf>
    <xf numFmtId="0" fontId="7" fillId="3" borderId="22" xfId="0" quotePrefix="1" applyFont="1" applyFill="1" applyBorder="1"/>
    <xf numFmtId="0" fontId="7" fillId="3" borderId="24" xfId="0" quotePrefix="1" applyNumberFormat="1" applyFont="1" applyFill="1" applyBorder="1"/>
    <xf numFmtId="0" fontId="6" fillId="2" borderId="16" xfId="0" applyFont="1" applyFill="1" applyBorder="1" applyAlignment="1">
      <alignment horizontal="center" vertical="center" wrapText="1"/>
    </xf>
    <xf numFmtId="0" fontId="7" fillId="3" borderId="2" xfId="0" quotePrefix="1" applyFont="1" applyFill="1" applyBorder="1" applyAlignment="1">
      <alignment horizontal="center"/>
    </xf>
    <xf numFmtId="14" fontId="7" fillId="3" borderId="3" xfId="0" quotePrefix="1" applyNumberFormat="1" applyFont="1" applyFill="1" applyBorder="1" applyAlignment="1">
      <alignment horizontal="center"/>
    </xf>
    <xf numFmtId="14" fontId="7" fillId="3" borderId="6" xfId="0" quotePrefix="1" applyNumberFormat="1" applyFont="1" applyFill="1" applyBorder="1" applyAlignment="1">
      <alignment horizontal="center"/>
    </xf>
    <xf numFmtId="14" fontId="7" fillId="3" borderId="1" xfId="0" quotePrefix="1" applyNumberFormat="1" applyFont="1" applyFill="1" applyBorder="1" applyAlignment="1">
      <alignment horizontal="center"/>
    </xf>
    <xf numFmtId="14" fontId="7" fillId="3" borderId="5" xfId="0" quotePrefix="1" applyNumberFormat="1" applyFont="1" applyFill="1" applyBorder="1" applyAlignment="1">
      <alignment horizontal="center"/>
    </xf>
    <xf numFmtId="0" fontId="7" fillId="3" borderId="4" xfId="0" quotePrefix="1" applyFont="1" applyFill="1" applyBorder="1" applyAlignment="1">
      <alignment horizontal="center"/>
    </xf>
    <xf numFmtId="1" fontId="7" fillId="3" borderId="3" xfId="0" quotePrefix="1" applyNumberFormat="1" applyFont="1" applyFill="1" applyBorder="1" applyAlignment="1">
      <alignment horizontal="center"/>
    </xf>
    <xf numFmtId="1" fontId="7" fillId="3" borderId="6" xfId="0" quotePrefix="1" applyNumberFormat="1" applyFont="1" applyFill="1" applyBorder="1" applyAlignment="1">
      <alignment horizontal="center"/>
    </xf>
    <xf numFmtId="0" fontId="7" fillId="3" borderId="30" xfId="0" quotePrefix="1" applyFont="1" applyFill="1" applyBorder="1"/>
    <xf numFmtId="0" fontId="7" fillId="3" borderId="31" xfId="0" quotePrefix="1" applyNumberFormat="1" applyFont="1" applyFill="1" applyBorder="1"/>
    <xf numFmtId="0" fontId="1" fillId="3" borderId="0" xfId="0" applyFont="1" applyFill="1" applyAlignment="1">
      <alignment horizontal="left" indent="3"/>
    </xf>
    <xf numFmtId="14" fontId="0" fillId="3" borderId="0" xfId="0" applyNumberFormat="1" applyFill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4" fontId="8" fillId="4" borderId="25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3" xfId="0" applyNumberFormat="1" applyFont="1" applyFill="1" applyBorder="1" applyAlignment="1">
      <alignment horizontal="center" vertical="center"/>
    </xf>
    <xf numFmtId="0" fontId="5" fillId="4" borderId="5" xfId="0" applyNumberFormat="1" applyFont="1" applyFill="1" applyBorder="1" applyAlignment="1">
      <alignment horizontal="center" vertical="center"/>
    </xf>
    <xf numFmtId="0" fontId="5" fillId="4" borderId="6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8" fillId="4" borderId="25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8" xfId="0" applyNumberFormat="1" applyFont="1" applyFill="1" applyBorder="1" applyAlignment="1">
      <alignment horizontal="center" vertical="center"/>
    </xf>
    <xf numFmtId="0" fontId="8" fillId="4" borderId="26" xfId="0" applyNumberFormat="1" applyFont="1" applyFill="1" applyBorder="1" applyAlignment="1">
      <alignment horizontal="center" vertical="center"/>
    </xf>
    <xf numFmtId="0" fontId="8" fillId="4" borderId="7" xfId="0" applyNumberFormat="1" applyFont="1" applyFill="1" applyBorder="1" applyAlignment="1">
      <alignment horizontal="center" vertical="center"/>
    </xf>
    <xf numFmtId="0" fontId="8" fillId="4" borderId="12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8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office.com/uk-ua/article/text-%d1%84%d1%83%d0%bd%d0%ba%d1%86%d1%96%d1%8f-text-20d5ac4d-7b94-49fd-bb38-93d29371225c?omkt=uk-UA&amp;ui=uk-UA&amp;rs=uk-UA&amp;ad=U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256761</xdr:colOff>
      <xdr:row>1</xdr:row>
      <xdr:rowOff>49695</xdr:rowOff>
    </xdr:from>
    <xdr:to>
      <xdr:col>15</xdr:col>
      <xdr:colOff>215567</xdr:colOff>
      <xdr:row>5</xdr:row>
      <xdr:rowOff>50131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6FB7637-7058-493C-B5CC-BE8358C856B3}"/>
            </a:ext>
          </a:extLst>
        </xdr:cNvPr>
        <xdr:cNvSpPr/>
      </xdr:nvSpPr>
      <xdr:spPr>
        <a:xfrm>
          <a:off x="4783643" y="250221"/>
          <a:ext cx="4240042" cy="812568"/>
        </a:xfrm>
        <a:prstGeom prst="roundRect">
          <a:avLst>
            <a:gd name="adj" fmla="val 16903"/>
          </a:avLst>
        </a:prstGeom>
        <a:solidFill>
          <a:schemeClr val="bg1"/>
        </a:solidFill>
        <a:ln>
          <a:solidFill>
            <a:srgbClr val="FF5050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uk-UA" sz="1400" b="1" i="1">
              <a:solidFill>
                <a:srgbClr val="7030A0"/>
              </a:solidFill>
            </a:rPr>
            <a:t>Підказка:</a:t>
          </a:r>
          <a:r>
            <a:rPr lang="uk-UA" sz="1400" b="1" i="1" baseline="0">
              <a:solidFill>
                <a:srgbClr val="008000"/>
              </a:solidFill>
            </a:rPr>
            <a:t> для примусового оновлення значень</a:t>
          </a:r>
        </a:p>
        <a:p>
          <a:pPr algn="l"/>
          <a:r>
            <a:rPr lang="uk-UA" sz="1400" b="1" i="1" baseline="0">
              <a:solidFill>
                <a:srgbClr val="008000"/>
              </a:solidFill>
            </a:rPr>
            <a:t>                   можна натиснути клавішу </a:t>
          </a:r>
          <a:r>
            <a:rPr lang="en-US" sz="1400" b="1" i="1" baseline="0">
              <a:solidFill>
                <a:srgbClr val="FF5050"/>
              </a:solidFill>
            </a:rPr>
            <a:t>F9</a:t>
          </a:r>
          <a:r>
            <a:rPr lang="uk-UA" sz="1400" b="1" i="1" baseline="0">
              <a:solidFill>
                <a:srgbClr val="008000"/>
              </a:solidFill>
            </a:rPr>
            <a:t>.</a:t>
          </a:r>
          <a:endParaRPr lang="uk-UA" sz="1400" b="1" i="1" baseline="0">
            <a:solidFill>
              <a:srgbClr val="FF505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353786</xdr:colOff>
      <xdr:row>1</xdr:row>
      <xdr:rowOff>21771</xdr:rowOff>
    </xdr:from>
    <xdr:to>
      <xdr:col>12</xdr:col>
      <xdr:colOff>312592</xdr:colOff>
      <xdr:row>5</xdr:row>
      <xdr:rowOff>58947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275066-FA8D-49F0-B5B0-7D263172DD6D}"/>
            </a:ext>
          </a:extLst>
        </xdr:cNvPr>
        <xdr:cNvSpPr/>
      </xdr:nvSpPr>
      <xdr:spPr>
        <a:xfrm>
          <a:off x="4806043" y="223157"/>
          <a:ext cx="4226006" cy="810061"/>
        </a:xfrm>
        <a:prstGeom prst="roundRect">
          <a:avLst>
            <a:gd name="adj" fmla="val 16903"/>
          </a:avLst>
        </a:prstGeom>
        <a:solidFill>
          <a:schemeClr val="bg1"/>
        </a:solidFill>
        <a:ln>
          <a:solidFill>
            <a:srgbClr val="FF5050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uk-UA" sz="1400" b="1" i="1">
              <a:solidFill>
                <a:srgbClr val="7030A0"/>
              </a:solidFill>
            </a:rPr>
            <a:t>Підказка:</a:t>
          </a:r>
          <a:r>
            <a:rPr lang="uk-UA" sz="1400" b="1" i="1" baseline="0">
              <a:solidFill>
                <a:srgbClr val="008000"/>
              </a:solidFill>
            </a:rPr>
            <a:t> відповідний формат для функції,</a:t>
          </a:r>
        </a:p>
        <a:p>
          <a:pPr algn="l"/>
          <a:r>
            <a:rPr lang="uk-UA" sz="1400" b="1" i="1" baseline="0">
              <a:solidFill>
                <a:srgbClr val="008000"/>
              </a:solidFill>
            </a:rPr>
            <a:t>                    можна знайти за </a:t>
          </a:r>
          <a:r>
            <a:rPr lang="uk-UA" sz="1400" b="1" i="1" baseline="0">
              <a:solidFill>
                <a:srgbClr val="FF5050"/>
              </a:solidFill>
            </a:rPr>
            <a:t>посиланням</a:t>
          </a:r>
          <a:r>
            <a:rPr lang="uk-UA" sz="1400" b="1" i="1" baseline="0">
              <a:solidFill>
                <a:srgbClr val="008000"/>
              </a:solidFill>
            </a:rPr>
            <a:t>.</a:t>
          </a:r>
          <a:endParaRPr lang="uk-UA" sz="1400" b="1" i="1" baseline="0">
            <a:solidFill>
              <a:srgbClr val="FF505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47749-840D-4FD3-BEE6-4A5D45FBB5DF}">
  <dimension ref="B1:G8"/>
  <sheetViews>
    <sheetView tabSelected="1" zoomScaleNormal="100" workbookViewId="0"/>
  </sheetViews>
  <sheetFormatPr defaultColWidth="9.109375" defaultRowHeight="14.4" x14ac:dyDescent="0.3"/>
  <cols>
    <col min="1" max="1" width="3.6640625" style="1" customWidth="1"/>
    <col min="2" max="16384" width="9.109375" style="1"/>
  </cols>
  <sheetData>
    <row r="1" spans="2:7" ht="15" thickBot="1" x14ac:dyDescent="0.35"/>
    <row r="2" spans="2:7" ht="15" customHeight="1" x14ac:dyDescent="0.3">
      <c r="B2" s="33" t="s">
        <v>12</v>
      </c>
      <c r="C2" s="34"/>
      <c r="D2" s="34"/>
      <c r="E2" s="37"/>
      <c r="F2" s="38"/>
      <c r="G2" s="39"/>
    </row>
    <row r="3" spans="2:7" ht="15" customHeight="1" thickBot="1" x14ac:dyDescent="0.35">
      <c r="B3" s="35"/>
      <c r="C3" s="36"/>
      <c r="D3" s="36"/>
      <c r="E3" s="40"/>
      <c r="F3" s="41"/>
      <c r="G3" s="42"/>
    </row>
    <row r="5" spans="2:7" ht="18" x14ac:dyDescent="0.35">
      <c r="B5" s="2" t="s">
        <v>0</v>
      </c>
    </row>
    <row r="6" spans="2:7" ht="18" x14ac:dyDescent="0.35">
      <c r="B6" s="3" t="s">
        <v>13</v>
      </c>
    </row>
    <row r="7" spans="2:7" ht="18" x14ac:dyDescent="0.35">
      <c r="B7" s="4" t="s">
        <v>14</v>
      </c>
    </row>
    <row r="8" spans="2:7" ht="18" x14ac:dyDescent="0.35">
      <c r="B8" s="5"/>
    </row>
  </sheetData>
  <mergeCells count="2">
    <mergeCell ref="B2:D3"/>
    <mergeCell ref="E2:G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891B6-F830-4209-9FEB-710C787AB608}">
  <dimension ref="B1:E10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5" width="10" style="1" customWidth="1"/>
    <col min="6" max="16384" width="9.109375" style="1"/>
  </cols>
  <sheetData>
    <row r="1" spans="2:5" ht="15" thickBot="1" x14ac:dyDescent="0.35"/>
    <row r="2" spans="2:5" x14ac:dyDescent="0.3">
      <c r="B2" s="43" t="s">
        <v>24</v>
      </c>
      <c r="C2" s="44"/>
      <c r="D2" s="44" t="s">
        <v>1</v>
      </c>
      <c r="E2" s="47"/>
    </row>
    <row r="3" spans="2:5" x14ac:dyDescent="0.3">
      <c r="B3" s="45"/>
      <c r="C3" s="46"/>
      <c r="D3" s="46"/>
      <c r="E3" s="48"/>
    </row>
    <row r="4" spans="2:5" ht="15" customHeight="1" x14ac:dyDescent="0.3">
      <c r="B4" s="49">
        <f ca="1">TODAY()</f>
        <v>44637</v>
      </c>
      <c r="C4" s="50"/>
      <c r="D4" s="53"/>
      <c r="E4" s="54"/>
    </row>
    <row r="5" spans="2:5" ht="15" customHeight="1" thickBot="1" x14ac:dyDescent="0.35">
      <c r="B5" s="51"/>
      <c r="C5" s="52"/>
      <c r="D5" s="55"/>
      <c r="E5" s="56"/>
    </row>
    <row r="7" spans="2:5" ht="18" x14ac:dyDescent="0.35">
      <c r="B7" s="2" t="s">
        <v>0</v>
      </c>
    </row>
    <row r="8" spans="2:5" ht="18" x14ac:dyDescent="0.35">
      <c r="B8" s="3" t="s">
        <v>25</v>
      </c>
    </row>
    <row r="9" spans="2:5" ht="18" x14ac:dyDescent="0.35">
      <c r="B9" s="6" t="s">
        <v>81</v>
      </c>
    </row>
    <row r="10" spans="2:5" ht="18" x14ac:dyDescent="0.35">
      <c r="B10" s="6"/>
    </row>
  </sheetData>
  <mergeCells count="4">
    <mergeCell ref="B2:C3"/>
    <mergeCell ref="D2:E3"/>
    <mergeCell ref="B4:C5"/>
    <mergeCell ref="D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0A70B-CF97-4149-877F-FD528ECB8194}">
  <dimension ref="B1:G18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2" width="4.33203125" style="1" bestFit="1" customWidth="1"/>
    <col min="3" max="3" width="46.88671875" style="1" bestFit="1" customWidth="1"/>
    <col min="4" max="4" width="15.88671875" style="1" bestFit="1" customWidth="1"/>
    <col min="5" max="5" width="16.33203125" style="1" customWidth="1"/>
    <col min="6" max="16384" width="9.109375" style="1"/>
  </cols>
  <sheetData>
    <row r="1" spans="2:7" ht="15" thickBot="1" x14ac:dyDescent="0.35"/>
    <row r="2" spans="2:7" ht="15" customHeight="1" x14ac:dyDescent="0.3">
      <c r="B2" s="59" t="s">
        <v>31</v>
      </c>
      <c r="C2" s="61" t="s">
        <v>68</v>
      </c>
      <c r="D2" s="61" t="s">
        <v>69</v>
      </c>
      <c r="E2" s="57" t="s">
        <v>70</v>
      </c>
    </row>
    <row r="3" spans="2:7" ht="19.5" customHeight="1" x14ac:dyDescent="0.35">
      <c r="B3" s="60">
        <v>1</v>
      </c>
      <c r="C3" s="62" t="s">
        <v>55</v>
      </c>
      <c r="D3" s="62">
        <v>23048</v>
      </c>
      <c r="E3" s="58"/>
      <c r="G3" s="2" t="s">
        <v>0</v>
      </c>
    </row>
    <row r="4" spans="2:7" ht="18" x14ac:dyDescent="0.35">
      <c r="B4" s="21">
        <v>1</v>
      </c>
      <c r="C4" s="11" t="s">
        <v>61</v>
      </c>
      <c r="D4" s="24">
        <v>32376</v>
      </c>
      <c r="E4" s="27"/>
      <c r="G4" s="3" t="s">
        <v>71</v>
      </c>
    </row>
    <row r="5" spans="2:7" ht="18" x14ac:dyDescent="0.35">
      <c r="B5" s="21">
        <v>2</v>
      </c>
      <c r="C5" s="11" t="s">
        <v>64</v>
      </c>
      <c r="D5" s="24">
        <v>36504</v>
      </c>
      <c r="E5" s="27"/>
      <c r="G5" s="6"/>
    </row>
    <row r="6" spans="2:7" ht="15.6" x14ac:dyDescent="0.3">
      <c r="B6" s="21">
        <v>3</v>
      </c>
      <c r="C6" s="11" t="s">
        <v>52</v>
      </c>
      <c r="D6" s="24">
        <v>35538</v>
      </c>
      <c r="E6" s="27"/>
    </row>
    <row r="7" spans="2:7" ht="15.6" x14ac:dyDescent="0.3">
      <c r="B7" s="21">
        <v>4</v>
      </c>
      <c r="C7" s="11" t="s">
        <v>62</v>
      </c>
      <c r="D7" s="24">
        <v>33430</v>
      </c>
      <c r="E7" s="27"/>
    </row>
    <row r="8" spans="2:7" ht="15.6" x14ac:dyDescent="0.3">
      <c r="B8" s="21">
        <v>5</v>
      </c>
      <c r="C8" s="11" t="s">
        <v>66</v>
      </c>
      <c r="D8" s="24">
        <v>32274</v>
      </c>
      <c r="E8" s="27"/>
    </row>
    <row r="9" spans="2:7" ht="15.6" x14ac:dyDescent="0.3">
      <c r="B9" s="21">
        <v>6</v>
      </c>
      <c r="C9" s="11" t="s">
        <v>63</v>
      </c>
      <c r="D9" s="24">
        <v>37608</v>
      </c>
      <c r="E9" s="27"/>
    </row>
    <row r="10" spans="2:7" ht="15.6" x14ac:dyDescent="0.3">
      <c r="B10" s="21">
        <v>7</v>
      </c>
      <c r="C10" s="11" t="s">
        <v>56</v>
      </c>
      <c r="D10" s="24">
        <v>31026</v>
      </c>
      <c r="E10" s="27"/>
    </row>
    <row r="11" spans="2:7" ht="15.6" x14ac:dyDescent="0.3">
      <c r="B11" s="21">
        <v>8</v>
      </c>
      <c r="C11" s="11" t="s">
        <v>67</v>
      </c>
      <c r="D11" s="24">
        <v>31745</v>
      </c>
      <c r="E11" s="27"/>
    </row>
    <row r="12" spans="2:7" ht="15.6" x14ac:dyDescent="0.3">
      <c r="B12" s="21">
        <v>9</v>
      </c>
      <c r="C12" s="11" t="s">
        <v>65</v>
      </c>
      <c r="D12" s="24">
        <v>36010</v>
      </c>
      <c r="E12" s="27"/>
    </row>
    <row r="13" spans="2:7" ht="15.6" x14ac:dyDescent="0.3">
      <c r="B13" s="21">
        <v>10</v>
      </c>
      <c r="C13" s="11" t="s">
        <v>59</v>
      </c>
      <c r="D13" s="24">
        <v>32458</v>
      </c>
      <c r="E13" s="27"/>
    </row>
    <row r="14" spans="2:7" ht="15" customHeight="1" x14ac:dyDescent="0.3">
      <c r="B14" s="21">
        <v>11</v>
      </c>
      <c r="C14" s="11" t="s">
        <v>58</v>
      </c>
      <c r="D14" s="24">
        <v>35936</v>
      </c>
      <c r="E14" s="27"/>
    </row>
    <row r="15" spans="2:7" ht="15" customHeight="1" x14ac:dyDescent="0.3">
      <c r="B15" s="21">
        <v>12</v>
      </c>
      <c r="C15" s="11" t="s">
        <v>57</v>
      </c>
      <c r="D15" s="24">
        <v>37065</v>
      </c>
      <c r="E15" s="27"/>
    </row>
    <row r="16" spans="2:7" ht="15.6" x14ac:dyDescent="0.3">
      <c r="B16" s="21">
        <v>13</v>
      </c>
      <c r="C16" s="11" t="s">
        <v>53</v>
      </c>
      <c r="D16" s="24">
        <v>38994</v>
      </c>
      <c r="E16" s="27"/>
    </row>
    <row r="17" spans="2:5" ht="15.6" x14ac:dyDescent="0.3">
      <c r="B17" s="21">
        <v>14</v>
      </c>
      <c r="C17" s="11" t="s">
        <v>54</v>
      </c>
      <c r="D17" s="24">
        <v>32606</v>
      </c>
      <c r="E17" s="27"/>
    </row>
    <row r="18" spans="2:5" ht="16.2" thickBot="1" x14ac:dyDescent="0.35">
      <c r="B18" s="26">
        <v>15</v>
      </c>
      <c r="C18" s="13" t="s">
        <v>60</v>
      </c>
      <c r="D18" s="25">
        <v>35613</v>
      </c>
      <c r="E18" s="28"/>
    </row>
  </sheetData>
  <sortState xmlns:xlrd2="http://schemas.microsoft.com/office/spreadsheetml/2017/richdata2" ref="C3:C18">
    <sortCondition ref="C3"/>
  </sortState>
  <mergeCells count="4">
    <mergeCell ref="E2:E3"/>
    <mergeCell ref="B2:B3"/>
    <mergeCell ref="C2:C3"/>
    <mergeCell ref="D2:D3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5118E-2CC8-43CD-ACC2-B898F5132AE0}">
  <dimension ref="B1:G14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5" width="9.109375" style="1"/>
    <col min="6" max="6" width="10.109375" style="1" bestFit="1" customWidth="1"/>
    <col min="7" max="7" width="13.109375" style="1" bestFit="1" customWidth="1"/>
    <col min="8" max="16384" width="9.109375" style="1"/>
  </cols>
  <sheetData>
    <row r="1" spans="2:7" ht="15" thickBot="1" x14ac:dyDescent="0.35"/>
    <row r="2" spans="2:7" x14ac:dyDescent="0.3">
      <c r="B2" s="33" t="s">
        <v>16</v>
      </c>
      <c r="C2" s="34"/>
      <c r="D2" s="34"/>
      <c r="E2" s="63"/>
      <c r="F2" s="64"/>
      <c r="G2" s="65"/>
    </row>
    <row r="3" spans="2:7" ht="15" thickBot="1" x14ac:dyDescent="0.35">
      <c r="B3" s="35"/>
      <c r="C3" s="36"/>
      <c r="D3" s="36"/>
      <c r="E3" s="66"/>
      <c r="F3" s="67"/>
      <c r="G3" s="68"/>
    </row>
    <row r="5" spans="2:7" ht="18" x14ac:dyDescent="0.35">
      <c r="B5" s="2" t="s">
        <v>0</v>
      </c>
    </row>
    <row r="6" spans="2:7" ht="18" x14ac:dyDescent="0.35">
      <c r="B6" s="3" t="s">
        <v>15</v>
      </c>
    </row>
    <row r="7" spans="2:7" ht="18" x14ac:dyDescent="0.35">
      <c r="B7" s="6" t="s">
        <v>21</v>
      </c>
    </row>
    <row r="8" spans="2:7" ht="18" x14ac:dyDescent="0.35">
      <c r="B8" s="6" t="s">
        <v>22</v>
      </c>
    </row>
    <row r="9" spans="2:7" ht="18" x14ac:dyDescent="0.35">
      <c r="B9" s="14" t="s">
        <v>23</v>
      </c>
    </row>
    <row r="14" spans="2:7" x14ac:dyDescent="0.3">
      <c r="F14" s="32"/>
      <c r="G14" s="32"/>
    </row>
  </sheetData>
  <mergeCells count="2">
    <mergeCell ref="B2:D3"/>
    <mergeCell ref="E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5020-F8B1-47FC-915A-AE8AB7B6F4F8}">
  <dimension ref="B1:E10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5" width="15.5546875" style="1" customWidth="1"/>
    <col min="6" max="16384" width="9.109375" style="1"/>
  </cols>
  <sheetData>
    <row r="1" spans="2:5" ht="15" thickBot="1" x14ac:dyDescent="0.35"/>
    <row r="2" spans="2:5" x14ac:dyDescent="0.3">
      <c r="B2" s="43" t="s">
        <v>24</v>
      </c>
      <c r="C2" s="44"/>
      <c r="D2" s="69" t="s">
        <v>43</v>
      </c>
      <c r="E2" s="70"/>
    </row>
    <row r="3" spans="2:5" ht="22.5" customHeight="1" x14ac:dyDescent="0.3">
      <c r="B3" s="45"/>
      <c r="C3" s="46"/>
      <c r="D3" s="71"/>
      <c r="E3" s="72"/>
    </row>
    <row r="4" spans="2:5" ht="15" customHeight="1" x14ac:dyDescent="0.3">
      <c r="B4" s="49">
        <f ca="1">TODAY()</f>
        <v>44637</v>
      </c>
      <c r="C4" s="50"/>
      <c r="D4" s="53"/>
      <c r="E4" s="54"/>
    </row>
    <row r="5" spans="2:5" ht="15" customHeight="1" thickBot="1" x14ac:dyDescent="0.35">
      <c r="B5" s="51"/>
      <c r="C5" s="52"/>
      <c r="D5" s="55"/>
      <c r="E5" s="56"/>
    </row>
    <row r="7" spans="2:5" ht="18" x14ac:dyDescent="0.35">
      <c r="B7" s="2" t="s">
        <v>0</v>
      </c>
    </row>
    <row r="8" spans="2:5" ht="18" x14ac:dyDescent="0.35">
      <c r="B8" s="3" t="s">
        <v>26</v>
      </c>
    </row>
    <row r="9" spans="2:5" ht="18" x14ac:dyDescent="0.35">
      <c r="B9" s="6" t="s">
        <v>27</v>
      </c>
    </row>
    <row r="10" spans="2:5" ht="18" x14ac:dyDescent="0.35">
      <c r="B10" s="6"/>
    </row>
  </sheetData>
  <mergeCells count="4">
    <mergeCell ref="B2:C3"/>
    <mergeCell ref="D2:E3"/>
    <mergeCell ref="B4:C5"/>
    <mergeCell ref="D4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D3B6-5512-4820-9890-68CED64A6326}">
  <dimension ref="B1:E9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5" width="15.6640625" style="1" customWidth="1"/>
    <col min="6" max="16384" width="9.109375" style="1"/>
  </cols>
  <sheetData>
    <row r="1" spans="2:5" ht="15" thickBot="1" x14ac:dyDescent="0.35"/>
    <row r="2" spans="2:5" x14ac:dyDescent="0.3">
      <c r="B2" s="43" t="s">
        <v>24</v>
      </c>
      <c r="C2" s="44"/>
      <c r="D2" s="44" t="s">
        <v>30</v>
      </c>
      <c r="E2" s="47"/>
    </row>
    <row r="3" spans="2:5" x14ac:dyDescent="0.3">
      <c r="B3" s="45"/>
      <c r="C3" s="46"/>
      <c r="D3" s="46"/>
      <c r="E3" s="48"/>
    </row>
    <row r="4" spans="2:5" x14ac:dyDescent="0.3">
      <c r="B4" s="49">
        <f ca="1">TODAY()</f>
        <v>44637</v>
      </c>
      <c r="C4" s="50"/>
      <c r="D4" s="53"/>
      <c r="E4" s="54"/>
    </row>
    <row r="5" spans="2:5" ht="15" thickBot="1" x14ac:dyDescent="0.35">
      <c r="B5" s="51"/>
      <c r="C5" s="52"/>
      <c r="D5" s="55"/>
      <c r="E5" s="56"/>
    </row>
    <row r="7" spans="2:5" ht="18" x14ac:dyDescent="0.35">
      <c r="B7" s="2" t="s">
        <v>0</v>
      </c>
    </row>
    <row r="8" spans="2:5" ht="18" x14ac:dyDescent="0.35">
      <c r="B8" s="3" t="s">
        <v>29</v>
      </c>
    </row>
    <row r="9" spans="2:5" ht="18" x14ac:dyDescent="0.35">
      <c r="B9" s="6" t="s">
        <v>28</v>
      </c>
    </row>
  </sheetData>
  <mergeCells count="4">
    <mergeCell ref="B2:C3"/>
    <mergeCell ref="D2:E3"/>
    <mergeCell ref="B4:C5"/>
    <mergeCell ref="D4:E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B35A-3D06-461F-81CF-98572CC03AAF}">
  <dimension ref="B1:G17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2" width="8.6640625" style="1" bestFit="1" customWidth="1"/>
    <col min="3" max="5" width="16.6640625" style="1" customWidth="1"/>
    <col min="6" max="7" width="18.5546875" style="1" customWidth="1"/>
    <col min="8" max="16384" width="9.109375" style="1"/>
  </cols>
  <sheetData>
    <row r="1" spans="2:7" ht="15" thickBot="1" x14ac:dyDescent="0.35"/>
    <row r="2" spans="2:7" ht="22.5" customHeight="1" x14ac:dyDescent="0.3">
      <c r="B2" s="59" t="s">
        <v>42</v>
      </c>
      <c r="C2" s="61" t="s">
        <v>45</v>
      </c>
      <c r="D2" s="61" t="s">
        <v>46</v>
      </c>
      <c r="E2" s="61" t="s">
        <v>47</v>
      </c>
      <c r="F2" s="61" t="s">
        <v>48</v>
      </c>
      <c r="G2" s="57"/>
    </row>
    <row r="3" spans="2:7" ht="22.5" customHeight="1" x14ac:dyDescent="0.3">
      <c r="B3" s="73"/>
      <c r="C3" s="74"/>
      <c r="D3" s="74"/>
      <c r="E3" s="74"/>
      <c r="F3" s="20" t="s">
        <v>49</v>
      </c>
      <c r="G3" s="17" t="s">
        <v>50</v>
      </c>
    </row>
    <row r="4" spans="2:7" ht="17.25" customHeight="1" x14ac:dyDescent="0.3">
      <c r="B4" s="18">
        <v>1</v>
      </c>
      <c r="C4" s="16" t="s">
        <v>32</v>
      </c>
      <c r="D4" s="16" t="str">
        <f ca="1">"01.11."&amp;YEAR(TODAY())</f>
        <v>01.11.2022</v>
      </c>
      <c r="E4" s="16" t="str">
        <f ca="1">"17.11."&amp;YEAR(TODAY())</f>
        <v>17.11.2022</v>
      </c>
      <c r="F4" s="15"/>
      <c r="G4" s="19"/>
    </row>
    <row r="5" spans="2:7" ht="15.6" x14ac:dyDescent="0.3">
      <c r="B5" s="10">
        <v>2</v>
      </c>
      <c r="C5" s="11" t="s">
        <v>33</v>
      </c>
      <c r="D5" s="11" t="str">
        <f ca="1">"02.11."&amp;YEAR(TODAY())</f>
        <v>02.11.2022</v>
      </c>
      <c r="E5" s="11" t="str">
        <f ca="1">"20.11."&amp;YEAR(TODAY())</f>
        <v>20.11.2022</v>
      </c>
      <c r="F5" s="15"/>
      <c r="G5" s="19"/>
    </row>
    <row r="6" spans="2:7" ht="15.6" x14ac:dyDescent="0.3">
      <c r="B6" s="10">
        <v>3</v>
      </c>
      <c r="C6" s="11" t="s">
        <v>34</v>
      </c>
      <c r="D6" s="11" t="str">
        <f ca="1">"03.11."&amp;YEAR(TODAY())</f>
        <v>03.11.2022</v>
      </c>
      <c r="E6" s="11" t="str">
        <f ca="1">"10.11."&amp;YEAR(TODAY())</f>
        <v>10.11.2022</v>
      </c>
      <c r="F6" s="15"/>
      <c r="G6" s="19"/>
    </row>
    <row r="7" spans="2:7" ht="15.6" x14ac:dyDescent="0.3">
      <c r="B7" s="10">
        <v>4</v>
      </c>
      <c r="C7" s="11" t="s">
        <v>35</v>
      </c>
      <c r="D7" s="11" t="str">
        <f ca="1">"07.11."&amp;YEAR(TODAY())</f>
        <v>07.11.2022</v>
      </c>
      <c r="E7" s="11" t="str">
        <f ca="1">"15.11."&amp;YEAR(TODAY())</f>
        <v>15.11.2022</v>
      </c>
      <c r="F7" s="15"/>
      <c r="G7" s="19"/>
    </row>
    <row r="8" spans="2:7" ht="15.6" x14ac:dyDescent="0.3">
      <c r="B8" s="10">
        <v>5</v>
      </c>
      <c r="C8" s="11" t="s">
        <v>36</v>
      </c>
      <c r="D8" s="11" t="str">
        <f ca="1">"08.11."&amp;YEAR(TODAY())</f>
        <v>08.11.2022</v>
      </c>
      <c r="E8" s="11" t="str">
        <f ca="1">"23.11."&amp;YEAR(TODAY())</f>
        <v>23.11.2022</v>
      </c>
      <c r="F8" s="15"/>
      <c r="G8" s="19"/>
    </row>
    <row r="9" spans="2:7" ht="15.6" x14ac:dyDescent="0.3">
      <c r="B9" s="10">
        <v>6</v>
      </c>
      <c r="C9" s="11" t="s">
        <v>37</v>
      </c>
      <c r="D9" s="11" t="str">
        <f ca="1">"09.11."&amp;YEAR(TODAY())</f>
        <v>09.11.2022</v>
      </c>
      <c r="E9" s="11" t="str">
        <f ca="1">"28.11."&amp;YEAR(TODAY())</f>
        <v>28.11.2022</v>
      </c>
      <c r="F9" s="15"/>
      <c r="G9" s="19"/>
    </row>
    <row r="10" spans="2:7" ht="15.6" x14ac:dyDescent="0.3">
      <c r="B10" s="10">
        <v>7</v>
      </c>
      <c r="C10" s="11" t="s">
        <v>38</v>
      </c>
      <c r="D10" s="11" t="str">
        <f ca="1">"10.11."&amp;YEAR(TODAY())</f>
        <v>10.11.2022</v>
      </c>
      <c r="E10" s="11" t="str">
        <f ca="1">"12.11."&amp;YEAR(TODAY())</f>
        <v>12.11.2022</v>
      </c>
      <c r="F10" s="15"/>
      <c r="G10" s="19"/>
    </row>
    <row r="11" spans="2:7" ht="15.6" x14ac:dyDescent="0.3">
      <c r="B11" s="10">
        <v>8</v>
      </c>
      <c r="C11" s="11" t="s">
        <v>39</v>
      </c>
      <c r="D11" s="11" t="str">
        <f ca="1">"14.11."&amp;YEAR(TODAY())</f>
        <v>14.11.2022</v>
      </c>
      <c r="E11" s="11" t="str">
        <f ca="1">"14.11."&amp;YEAR(TODAY())</f>
        <v>14.11.2022</v>
      </c>
      <c r="F11" s="15"/>
      <c r="G11" s="19"/>
    </row>
    <row r="12" spans="2:7" ht="15.6" x14ac:dyDescent="0.3">
      <c r="B12" s="10">
        <v>9</v>
      </c>
      <c r="C12" s="11" t="s">
        <v>40</v>
      </c>
      <c r="D12" s="11" t="str">
        <f ca="1">"15.11."&amp;YEAR(TODAY())</f>
        <v>15.11.2022</v>
      </c>
      <c r="E12" s="11" t="str">
        <f ca="1">"22.11."&amp;YEAR(TODAY())</f>
        <v>22.11.2022</v>
      </c>
      <c r="F12" s="15"/>
      <c r="G12" s="19"/>
    </row>
    <row r="13" spans="2:7" ht="16.2" thickBot="1" x14ac:dyDescent="0.35">
      <c r="B13" s="12">
        <v>10</v>
      </c>
      <c r="C13" s="13" t="s">
        <v>41</v>
      </c>
      <c r="D13" s="13" t="str">
        <f ca="1">"16.11."&amp;YEAR(TODAY())</f>
        <v>16.11.2022</v>
      </c>
      <c r="E13" s="13" t="str">
        <f ca="1">"30.11."&amp;YEAR(TODAY())</f>
        <v>30.11.2022</v>
      </c>
      <c r="F13" s="29"/>
      <c r="G13" s="30"/>
    </row>
    <row r="15" spans="2:7" ht="18" x14ac:dyDescent="0.35">
      <c r="B15" s="2" t="s">
        <v>0</v>
      </c>
    </row>
    <row r="16" spans="2:7" ht="18" x14ac:dyDescent="0.35">
      <c r="B16" s="3" t="s">
        <v>44</v>
      </c>
    </row>
    <row r="17" spans="2:2" ht="18" x14ac:dyDescent="0.35">
      <c r="B17" s="6" t="s">
        <v>51</v>
      </c>
    </row>
  </sheetData>
  <mergeCells count="5">
    <mergeCell ref="B2:B3"/>
    <mergeCell ref="C2:C3"/>
    <mergeCell ref="D2:D3"/>
    <mergeCell ref="E2:E3"/>
    <mergeCell ref="F2:G2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263DF-6DAF-4BCF-A029-BA8553367C5C}">
  <dimension ref="B1:I24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2" width="13.6640625" style="1" customWidth="1"/>
    <col min="3" max="5" width="18.88671875" style="1" customWidth="1"/>
    <col min="6" max="7" width="9.109375" style="1"/>
    <col min="8" max="8" width="10.5546875" style="1" bestFit="1" customWidth="1"/>
    <col min="9" max="16384" width="9.109375" style="1"/>
  </cols>
  <sheetData>
    <row r="1" spans="2:9" ht="15" thickBot="1" x14ac:dyDescent="0.35"/>
    <row r="2" spans="2:9" ht="32.4" x14ac:dyDescent="0.3">
      <c r="B2" s="7" t="s">
        <v>74</v>
      </c>
      <c r="C2" s="8" t="s">
        <v>72</v>
      </c>
      <c r="D2" s="8" t="s">
        <v>73</v>
      </c>
      <c r="E2" s="9" t="s">
        <v>75</v>
      </c>
      <c r="G2" s="75" t="s">
        <v>20</v>
      </c>
      <c r="H2" s="76"/>
      <c r="I2" s="77"/>
    </row>
    <row r="3" spans="2:9" ht="15.6" x14ac:dyDescent="0.3">
      <c r="B3" s="10" t="s">
        <v>2</v>
      </c>
      <c r="C3" s="24" t="str">
        <f ca="1">"14.08."&amp;YEAR(TODAY())</f>
        <v>14.08.2022</v>
      </c>
      <c r="D3" s="24"/>
      <c r="E3" s="22"/>
      <c r="G3" s="78"/>
      <c r="H3" s="79"/>
      <c r="I3" s="80"/>
    </row>
    <row r="4" spans="2:9" ht="16.2" thickBot="1" x14ac:dyDescent="0.35">
      <c r="B4" s="10" t="s">
        <v>3</v>
      </c>
      <c r="C4" s="24" t="str">
        <f ca="1">"15.08."&amp;YEAR(TODAY())</f>
        <v>15.08.2022</v>
      </c>
      <c r="D4" s="24"/>
      <c r="E4" s="22"/>
      <c r="G4" s="81"/>
      <c r="H4" s="82"/>
      <c r="I4" s="83"/>
    </row>
    <row r="5" spans="2:9" ht="15.6" x14ac:dyDescent="0.3">
      <c r="B5" s="10" t="s">
        <v>4</v>
      </c>
      <c r="C5" s="24" t="str">
        <f ca="1">"16.08."&amp;YEAR(TODAY())</f>
        <v>16.08.2022</v>
      </c>
      <c r="D5" s="24"/>
      <c r="E5" s="22"/>
    </row>
    <row r="6" spans="2:9" ht="15.6" x14ac:dyDescent="0.3">
      <c r="B6" s="10" t="s">
        <v>5</v>
      </c>
      <c r="C6" s="24" t="str">
        <f ca="1">"17.08."&amp;YEAR(TODAY())</f>
        <v>17.08.2022</v>
      </c>
      <c r="D6" s="24"/>
      <c r="E6" s="22"/>
    </row>
    <row r="7" spans="2:9" ht="15.6" x14ac:dyDescent="0.3">
      <c r="B7" s="10" t="s">
        <v>6</v>
      </c>
      <c r="C7" s="24" t="str">
        <f ca="1">"18.08."&amp;YEAR(TODAY())</f>
        <v>18.08.2022</v>
      </c>
      <c r="D7" s="24"/>
      <c r="E7" s="22"/>
    </row>
    <row r="8" spans="2:9" ht="15.6" x14ac:dyDescent="0.3">
      <c r="B8" s="10" t="s">
        <v>7</v>
      </c>
      <c r="C8" s="24" t="str">
        <f ca="1">"19.08."&amp;YEAR(TODAY())</f>
        <v>19.08.2022</v>
      </c>
      <c r="D8" s="24"/>
      <c r="E8" s="22"/>
    </row>
    <row r="9" spans="2:9" ht="15.6" x14ac:dyDescent="0.3">
      <c r="B9" s="10" t="s">
        <v>8</v>
      </c>
      <c r="C9" s="24" t="str">
        <f ca="1">"20.08."&amp;YEAR(TODAY())</f>
        <v>20.08.2022</v>
      </c>
      <c r="D9" s="24"/>
      <c r="E9" s="22"/>
    </row>
    <row r="10" spans="2:9" ht="15.6" x14ac:dyDescent="0.3">
      <c r="B10" s="10" t="s">
        <v>9</v>
      </c>
      <c r="C10" s="24" t="str">
        <f ca="1">"21.08."&amp;YEAR(TODAY())</f>
        <v>21.08.2022</v>
      </c>
      <c r="D10" s="24"/>
      <c r="E10" s="22"/>
    </row>
    <row r="11" spans="2:9" ht="15.6" x14ac:dyDescent="0.3">
      <c r="B11" s="10" t="s">
        <v>10</v>
      </c>
      <c r="C11" s="24" t="str">
        <f ca="1">"22.08."&amp;YEAR(TODAY())</f>
        <v>22.08.2022</v>
      </c>
      <c r="D11" s="24"/>
      <c r="E11" s="22"/>
    </row>
    <row r="12" spans="2:9" ht="16.2" thickBot="1" x14ac:dyDescent="0.35">
      <c r="B12" s="12" t="s">
        <v>11</v>
      </c>
      <c r="C12" s="25" t="str">
        <f ca="1">"23.08."&amp;YEAR(TODAY())</f>
        <v>23.08.2022</v>
      </c>
      <c r="D12" s="25"/>
      <c r="E12" s="23"/>
    </row>
    <row r="14" spans="2:9" ht="18" x14ac:dyDescent="0.35">
      <c r="B14" s="2" t="s">
        <v>0</v>
      </c>
    </row>
    <row r="15" spans="2:9" ht="18" x14ac:dyDescent="0.35">
      <c r="B15" s="3" t="s">
        <v>17</v>
      </c>
    </row>
    <row r="16" spans="2:9" ht="18" x14ac:dyDescent="0.35">
      <c r="B16" s="4" t="s">
        <v>76</v>
      </c>
    </row>
    <row r="17" spans="2:2" ht="18" x14ac:dyDescent="0.35">
      <c r="B17" s="4" t="s">
        <v>18</v>
      </c>
    </row>
    <row r="19" spans="2:2" ht="18" x14ac:dyDescent="0.35">
      <c r="B19" s="3" t="s">
        <v>19</v>
      </c>
    </row>
    <row r="20" spans="2:2" ht="18" x14ac:dyDescent="0.35">
      <c r="B20" s="4" t="s">
        <v>77</v>
      </c>
    </row>
    <row r="21" spans="2:2" ht="18" x14ac:dyDescent="0.35">
      <c r="B21" s="4"/>
    </row>
    <row r="22" spans="2:2" ht="18" x14ac:dyDescent="0.35">
      <c r="B22" s="4" t="s">
        <v>78</v>
      </c>
    </row>
    <row r="23" spans="2:2" ht="18" x14ac:dyDescent="0.35">
      <c r="B23" s="31" t="s">
        <v>80</v>
      </c>
    </row>
    <row r="24" spans="2:2" ht="18" x14ac:dyDescent="0.35">
      <c r="B24" s="4" t="s">
        <v>79</v>
      </c>
    </row>
  </sheetData>
  <mergeCells count="2">
    <mergeCell ref="G2:I2"/>
    <mergeCell ref="G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№1</vt:lpstr>
      <vt:lpstr>№2</vt:lpstr>
      <vt:lpstr>№3</vt:lpstr>
      <vt:lpstr>№4</vt:lpstr>
      <vt:lpstr>№5</vt:lpstr>
      <vt:lpstr>№6</vt:lpstr>
      <vt:lpstr>№7</vt:lpstr>
      <vt:lpstr>№8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Andrey</cp:lastModifiedBy>
  <dcterms:created xsi:type="dcterms:W3CDTF">2019-05-31T16:07:08Z</dcterms:created>
  <dcterms:modified xsi:type="dcterms:W3CDTF">2022-03-17T10:19:17Z</dcterms:modified>
</cp:coreProperties>
</file>